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aceuniversity-my.sharepoint.com/personal/aolson_law_pace_edu/Documents/Desktop/Environmental Law and Policy Hack Competition 2022/2022 Hack Briefs/"/>
    </mc:Choice>
  </mc:AlternateContent>
  <xr:revisionPtr revIDLastSave="2" documentId="13_ncr:1_{179F0572-82B2-FA4F-B584-881081ABB158}" xr6:coauthVersionLast="47" xr6:coauthVersionMax="47" xr10:uidLastSave="{EBBABCED-EADD-455F-9977-151668C73220}"/>
  <bookViews>
    <workbookView xWindow="-110" yWindow="-110" windowWidth="19420" windowHeight="10420" xr2:uid="{8BBECC08-80A6-B940-96C7-6305C6B62C89}"/>
  </bookViews>
  <sheets>
    <sheet name="TEMPLATE" sheetId="5" r:id="rId1"/>
    <sheet name="Example - Reformati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5" l="1"/>
  <c r="Q41" i="4"/>
  <c r="Q42" i="4"/>
  <c r="Q42" i="5"/>
  <c r="F27" i="5"/>
  <c r="C4" i="5" s="1"/>
  <c r="F17" i="5"/>
  <c r="C3" i="5" s="1"/>
  <c r="F8" i="5"/>
  <c r="C2" i="5" s="1"/>
  <c r="F27" i="4"/>
  <c r="C4" i="4" s="1"/>
  <c r="F17" i="4"/>
  <c r="C3" i="4" s="1"/>
  <c r="F8" i="4"/>
  <c r="C2" i="4" s="1"/>
  <c r="C5" i="5" l="1"/>
  <c r="C5" i="4"/>
</calcChain>
</file>

<file path=xl/sharedStrings.xml><?xml version="1.0" encoding="utf-8"?>
<sst xmlns="http://schemas.openxmlformats.org/spreadsheetml/2006/main" count="233" uniqueCount="112">
  <si>
    <t>ENVIRONMENTAL</t>
  </si>
  <si>
    <t>SOCIAL</t>
  </si>
  <si>
    <t>ACCESSIBILITY</t>
  </si>
  <si>
    <t>TOPIC</t>
  </si>
  <si>
    <t>CERTIFICATIONS</t>
  </si>
  <si>
    <t>Good on You' Overall Environment Ranking</t>
  </si>
  <si>
    <t>Good on You</t>
  </si>
  <si>
    <t>Climate Action</t>
  </si>
  <si>
    <t>Hazardous Chemicals</t>
  </si>
  <si>
    <t>SCORE (1-5)</t>
  </si>
  <si>
    <t>Good on You' Overall People Ranking</t>
  </si>
  <si>
    <t>SOURCE / REASONING</t>
  </si>
  <si>
    <t>Social Summary Score</t>
  </si>
  <si>
    <r>
      <t>Socioeconomic Indices Below 80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p. Near Major US-Based Manufacturing</t>
    </r>
  </si>
  <si>
    <t>Percent of Manufacturing Outside of US</t>
  </si>
  <si>
    <t>Fashion Transparency Index / Transparency Score</t>
  </si>
  <si>
    <t>Size Range</t>
  </si>
  <si>
    <t>Pricing Accessibility (Items per $100)</t>
  </si>
  <si>
    <t>Extent of Self-Reporting</t>
  </si>
  <si>
    <t xml:space="preserve">Little Information, Mixed Information Available </t>
  </si>
  <si>
    <t>Relatively Positive Information</t>
  </si>
  <si>
    <t xml:space="preserve">Outstanding Performance / Postive Information </t>
  </si>
  <si>
    <t>SCALE / SOURCE</t>
  </si>
  <si>
    <t>General Scale / TBD</t>
  </si>
  <si>
    <t>GENERAL SCORING SCALE</t>
  </si>
  <si>
    <t>GPA (X.XX/5.0)</t>
  </si>
  <si>
    <r>
      <t>EJ Indices Above 80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p. Near Major US-Based Manufacturing</t>
    </r>
  </si>
  <si>
    <t>EJ / SOCIOECONOMIC INCIDIES SCORING SCALE
Number of Incidies Above 80th Percentile (EPA Tool)</t>
  </si>
  <si>
    <t>11 -- 12</t>
  </si>
  <si>
    <t>8 -- 10</t>
  </si>
  <si>
    <t>5--7</t>
  </si>
  <si>
    <t>0--2</t>
  </si>
  <si>
    <t>3-- 4</t>
  </si>
  <si>
    <t>0 -- 1</t>
  </si>
  <si>
    <t>2 -- 3</t>
  </si>
  <si>
    <t>4 -- 5</t>
  </si>
  <si>
    <t>6 -- 7</t>
  </si>
  <si>
    <t xml:space="preserve">8 -- 9 </t>
  </si>
  <si>
    <t>Score</t>
  </si>
  <si>
    <t>EJ / Socio-Econ Scale</t>
  </si>
  <si>
    <t>0-20%</t>
  </si>
  <si>
    <t>21-40%</t>
  </si>
  <si>
    <t>41-60%</t>
  </si>
  <si>
    <t>61-80%</t>
  </si>
  <si>
    <t>81-100%</t>
  </si>
  <si>
    <t>FTI Scale</t>
  </si>
  <si>
    <t>FASHION TRANSPARCENY INDEX (FTI) SCORING SCALE</t>
  </si>
  <si>
    <t>5+ Items</t>
  </si>
  <si>
    <t>5+ Items (Approx. $20 or Less)</t>
  </si>
  <si>
    <t>3-4 Items ($20-50)</t>
  </si>
  <si>
    <t>1-2 Items ($50-100)</t>
  </si>
  <si>
    <t>Less than half an item ($200+)</t>
  </si>
  <si>
    <t>Most of an item ($100-$200)</t>
  </si>
  <si>
    <t>SPECIALTY SCORING SCALES:</t>
  </si>
  <si>
    <t>EXTENT OF SELF REPORTING</t>
  </si>
  <si>
    <t>None</t>
  </si>
  <si>
    <t>Minimal</t>
  </si>
  <si>
    <t>Some but likely concealing info</t>
  </si>
  <si>
    <t>Significant activity on company site / self-reported</t>
  </si>
  <si>
    <t xml:space="preserve">Initiated third-party audting </t>
  </si>
  <si>
    <t>Self Reporting Scale</t>
  </si>
  <si>
    <t>PERCENT MANUFACTURING OUTSIDE OF US</t>
  </si>
  <si>
    <t>Percent Manuf. Scale</t>
  </si>
  <si>
    <t xml:space="preserve">2 -- 4 </t>
  </si>
  <si>
    <t>5 -- 7</t>
  </si>
  <si>
    <t>8 -- 9</t>
  </si>
  <si>
    <t>Materials &amp; Resource Use</t>
  </si>
  <si>
    <t>Panaprium Overall Sustainability Ranking</t>
  </si>
  <si>
    <t>Panaprium</t>
  </si>
  <si>
    <t>Panaprium (X/10 = X/2 / 5)</t>
  </si>
  <si>
    <t>Eco-Age Score, Panaprium - Carbon Neutral Since 2015</t>
  </si>
  <si>
    <t>Eco-Age Score (Sourcing, Resource Efficiency); Some materials are well-sourced but others are high-pollution (Panaprium)</t>
  </si>
  <si>
    <t>Requires all manufacturers meet non-toxic standards</t>
  </si>
  <si>
    <t>Organizes multiple third-party audits</t>
  </si>
  <si>
    <t>Panaprium - More than half of its production facilities have minor or moderate issues. And about 10% of its suppliers have safety, health, or labor related violations of its standards</t>
  </si>
  <si>
    <t>No Information / Poor Information, Minor Violations</t>
  </si>
  <si>
    <t>Major Outstanding Violations</t>
  </si>
  <si>
    <t>Environmental Justice (12)</t>
  </si>
  <si>
    <t>Socioeconomic (9)</t>
  </si>
  <si>
    <t>EPA EJ Around Largest LA facility - 2633 E Vernon Ave</t>
  </si>
  <si>
    <t>1-25%</t>
  </si>
  <si>
    <t>26-50%</t>
  </si>
  <si>
    <t>51-80%</t>
  </si>
  <si>
    <t>80-100%</t>
  </si>
  <si>
    <t>https://www.thereformation.com/sustainability/factories.html?</t>
  </si>
  <si>
    <t>Not Available</t>
  </si>
  <si>
    <t>LINK</t>
  </si>
  <si>
    <t>ACCESSIBILITY INDICATORS</t>
  </si>
  <si>
    <t>SIZE RANGE
Of 10 Randomly-Selcted Items, # W/ Extended Sizes</t>
  </si>
  <si>
    <t>PRICING ACCESSBILITY SCALE
Of 10 Randomly-Selcted Items, no. purchased for $100</t>
  </si>
  <si>
    <t>https://www.thereformation.com/products/heiress-knit-bodysuit/1310965BLK.html?dwvar_1310965BLK_color=BLK</t>
  </si>
  <si>
    <t>PRICE ($)</t>
  </si>
  <si>
    <t>Accessibility Generator</t>
  </si>
  <si>
    <t>Fashion Trasnparency Index</t>
  </si>
  <si>
    <t>NUMBER OF ITEMS PER $100</t>
  </si>
  <si>
    <t>NUMBER OF ITEMS WITH EXTENDED SIZES</t>
  </si>
  <si>
    <t>https://www.thereformation.com/products/demi-top/1311867BLK.html</t>
  </si>
  <si>
    <t>https://www.thereformation.com/products/ottessa-dress/1311715BLK.html?dwvar_1311715BLK_color=BLK</t>
  </si>
  <si>
    <t>https://www.thereformation.com/products/emely-knit-top/1310966BLK.html?dwvar_1310966BLK_color=BLK</t>
  </si>
  <si>
    <t>https://www.thereformation.com/products/milana-ecomove-dress/1310317WHT.html?dwvar_1310317WHT_color=WHT</t>
  </si>
  <si>
    <t>https://www.thereformation.com/products/casey-mid-rise-relaxed-straight-jeans/1308827LON.html?dwvar_1308827LON_color=LON</t>
  </si>
  <si>
    <t>https://www.thereformation.com/products/rena-cashmere-set/1310875CCA.html?dwvar_1310875CCA_color=CCA</t>
  </si>
  <si>
    <t>https://www.thereformation.com/products/bailey-knit-top/1303993TWS.html?dwvar_1303993TWS_color=TWS</t>
  </si>
  <si>
    <t>https://www.thereformation.com/products/cello-knit-top/1309865BOV.html?dwvar_1309865BOV_color=BOV</t>
  </si>
  <si>
    <t>https://www.thereformation.com/products/cassidy-denim-jumpsuit/1309888JAE.html?dwvar_1309888JAE_color=JAE</t>
  </si>
  <si>
    <t>Most of an item (0.50-0.99)</t>
  </si>
  <si>
    <t>1-2 Items</t>
  </si>
  <si>
    <t>3-4 Items</t>
  </si>
  <si>
    <t>Less than half an item (&lt;0.49)</t>
  </si>
  <si>
    <t>GOTS, OCS, GRS, RWS, FSC, Bluesign, Oeko-Tex, ISO 14001</t>
  </si>
  <si>
    <r>
      <t xml:space="preserve">EXTENDED SIZES?
</t>
    </r>
    <r>
      <rPr>
        <sz val="9"/>
        <color theme="0"/>
        <rFont val="Times New Roman"/>
        <family val="1"/>
      </rPr>
      <t xml:space="preserve"> (0 = No, 1= Yes)</t>
    </r>
  </si>
  <si>
    <t>ACCESSIBILTY SCORE GENERATOR: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</si>
</sst>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3DBF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76FB9"/>
        <bgColor indexed="64"/>
      </patternFill>
    </fill>
    <fill>
      <patternFill patternType="solid">
        <fgColor rgb="FF764D9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C00000"/>
      </left>
      <right style="thin">
        <color theme="1"/>
      </right>
      <top style="medium">
        <color rgb="FFC00000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rgb="FFC00000"/>
      </top>
      <bottom style="thin">
        <color theme="1"/>
      </bottom>
      <diagonal/>
    </border>
    <border>
      <left style="medium">
        <color rgb="FFC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C00000"/>
      </right>
      <top style="medium">
        <color indexed="64"/>
      </top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thin">
        <color theme="1"/>
      </right>
      <top style="thin">
        <color theme="1"/>
      </top>
      <bottom style="medium">
        <color rgb="FFC00000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8" fillId="0" borderId="0" xfId="0" applyFont="1"/>
    <xf numFmtId="1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2" borderId="40" xfId="0" applyFont="1" applyFill="1" applyBorder="1"/>
    <xf numFmtId="2" fontId="8" fillId="2" borderId="41" xfId="0" applyNumberFormat="1" applyFont="1" applyFill="1" applyBorder="1"/>
    <xf numFmtId="0" fontId="9" fillId="3" borderId="42" xfId="0" applyFont="1" applyFill="1" applyBorder="1"/>
    <xf numFmtId="2" fontId="8" fillId="3" borderId="12" xfId="0" applyNumberFormat="1" applyFont="1" applyFill="1" applyBorder="1"/>
    <xf numFmtId="0" fontId="9" fillId="4" borderId="42" xfId="0" applyFont="1" applyFill="1" applyBorder="1"/>
    <xf numFmtId="2" fontId="8" fillId="4" borderId="12" xfId="0" applyNumberFormat="1" applyFont="1" applyFill="1" applyBorder="1"/>
    <xf numFmtId="0" fontId="9" fillId="5" borderId="45" xfId="0" applyFont="1" applyFill="1" applyBorder="1"/>
    <xf numFmtId="2" fontId="8" fillId="5" borderId="46" xfId="0" applyNumberFormat="1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7" borderId="16" xfId="0" quotePrefix="1" applyFont="1" applyFill="1" applyBorder="1"/>
    <xf numFmtId="0" fontId="3" fillId="7" borderId="17" xfId="0" applyFont="1" applyFill="1" applyBorder="1"/>
    <xf numFmtId="0" fontId="3" fillId="7" borderId="11" xfId="0" applyFont="1" applyFill="1" applyBorder="1"/>
    <xf numFmtId="0" fontId="3" fillId="7" borderId="7" xfId="0" applyFont="1" applyFill="1" applyBorder="1"/>
    <xf numFmtId="0" fontId="3" fillId="7" borderId="13" xfId="0" applyFont="1" applyFill="1" applyBorder="1"/>
    <xf numFmtId="0" fontId="3" fillId="7" borderId="14" xfId="0" applyFont="1" applyFill="1" applyBorder="1"/>
    <xf numFmtId="0" fontId="5" fillId="3" borderId="34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3" fillId="9" borderId="25" xfId="0" quotePrefix="1" applyFont="1" applyFill="1" applyBorder="1"/>
    <xf numFmtId="0" fontId="3" fillId="9" borderId="26" xfId="0" applyFont="1" applyFill="1" applyBorder="1"/>
    <xf numFmtId="0" fontId="3" fillId="9" borderId="28" xfId="0" applyFont="1" applyFill="1" applyBorder="1"/>
    <xf numFmtId="0" fontId="3" fillId="9" borderId="7" xfId="0" applyFont="1" applyFill="1" applyBorder="1"/>
    <xf numFmtId="0" fontId="1" fillId="9" borderId="28" xfId="0" applyFont="1" applyFill="1" applyBorder="1"/>
    <xf numFmtId="0" fontId="1" fillId="9" borderId="4" xfId="0" applyFont="1" applyFill="1" applyBorder="1"/>
    <xf numFmtId="0" fontId="1" fillId="9" borderId="30" xfId="0" applyFont="1" applyFill="1" applyBorder="1"/>
    <xf numFmtId="0" fontId="1" fillId="9" borderId="31" xfId="0" applyFont="1" applyFill="1" applyBorder="1"/>
    <xf numFmtId="2" fontId="10" fillId="10" borderId="6" xfId="0" applyNumberFormat="1" applyFont="1" applyFill="1" applyBorder="1"/>
    <xf numFmtId="2" fontId="10" fillId="11" borderId="6" xfId="0" applyNumberFormat="1" applyFont="1" applyFill="1" applyBorder="1"/>
    <xf numFmtId="2" fontId="10" fillId="12" borderId="6" xfId="0" applyNumberFormat="1" applyFont="1" applyFill="1" applyBorder="1"/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1" fillId="14" borderId="8" xfId="0" applyFont="1" applyFill="1" applyBorder="1"/>
    <xf numFmtId="0" fontId="1" fillId="14" borderId="9" xfId="0" applyFont="1" applyFill="1" applyBorder="1"/>
    <xf numFmtId="0" fontId="1" fillId="14" borderId="11" xfId="0" applyFont="1" applyFill="1" applyBorder="1"/>
    <xf numFmtId="0" fontId="3" fillId="14" borderId="7" xfId="0" applyFont="1" applyFill="1" applyBorder="1"/>
    <xf numFmtId="0" fontId="1" fillId="14" borderId="7" xfId="0" applyFont="1" applyFill="1" applyBorder="1"/>
    <xf numFmtId="0" fontId="3" fillId="14" borderId="11" xfId="0" applyFont="1" applyFill="1" applyBorder="1"/>
    <xf numFmtId="0" fontId="1" fillId="14" borderId="13" xfId="0" applyFont="1" applyFill="1" applyBorder="1"/>
    <xf numFmtId="0" fontId="1" fillId="14" borderId="14" xfId="0" applyFont="1" applyFill="1" applyBorder="1"/>
    <xf numFmtId="0" fontId="9" fillId="15" borderId="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3" fillId="9" borderId="26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9" borderId="32" xfId="0" applyFont="1" applyFill="1" applyBorder="1" applyAlignment="1">
      <alignment wrapText="1"/>
    </xf>
    <xf numFmtId="0" fontId="3" fillId="14" borderId="9" xfId="0" applyFont="1" applyFill="1" applyBorder="1" applyAlignment="1">
      <alignment wrapText="1"/>
    </xf>
    <xf numFmtId="0" fontId="3" fillId="14" borderId="7" xfId="0" applyFont="1" applyFill="1" applyBorder="1" applyAlignment="1">
      <alignment wrapText="1"/>
    </xf>
    <xf numFmtId="0" fontId="12" fillId="14" borderId="14" xfId="1" applyFont="1" applyFill="1" applyBorder="1" applyAlignment="1">
      <alignment wrapText="1"/>
    </xf>
    <xf numFmtId="16" fontId="3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17" borderId="11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1" fillId="22" borderId="7" xfId="1" applyFill="1" applyBorder="1" applyAlignment="1">
      <alignment wrapText="1"/>
    </xf>
    <xf numFmtId="0" fontId="3" fillId="22" borderId="7" xfId="0" applyFont="1" applyFill="1" applyBorder="1"/>
    <xf numFmtId="0" fontId="11" fillId="22" borderId="7" xfId="1" applyFill="1" applyBorder="1"/>
    <xf numFmtId="0" fontId="13" fillId="23" borderId="0" xfId="0" applyFont="1" applyFill="1"/>
    <xf numFmtId="2" fontId="13" fillId="23" borderId="0" xfId="0" applyNumberFormat="1" applyFont="1" applyFill="1"/>
    <xf numFmtId="0" fontId="14" fillId="21" borderId="7" xfId="0" applyFont="1" applyFill="1" applyBorder="1" applyAlignment="1">
      <alignment horizontal="center" vertical="center" wrapText="1"/>
    </xf>
    <xf numFmtId="0" fontId="14" fillId="21" borderId="7" xfId="0" applyFont="1" applyFill="1" applyBorder="1"/>
    <xf numFmtId="0" fontId="14" fillId="21" borderId="7" xfId="0" applyFont="1" applyFill="1" applyBorder="1" applyAlignment="1">
      <alignment wrapText="1"/>
    </xf>
    <xf numFmtId="0" fontId="4" fillId="0" borderId="0" xfId="0" applyFont="1"/>
    <xf numFmtId="0" fontId="13" fillId="19" borderId="49" xfId="0" applyFont="1" applyFill="1" applyBorder="1" applyAlignment="1">
      <alignment horizontal="center" vertical="center" wrapText="1"/>
    </xf>
    <xf numFmtId="0" fontId="13" fillId="19" borderId="50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wrapText="1"/>
    </xf>
    <xf numFmtId="0" fontId="8" fillId="15" borderId="44" xfId="0" applyFont="1" applyFill="1" applyBorder="1" applyAlignment="1">
      <alignment horizontal="center" wrapText="1"/>
    </xf>
    <xf numFmtId="0" fontId="8" fillId="15" borderId="47" xfId="0" applyFont="1" applyFill="1" applyBorder="1" applyAlignment="1">
      <alignment horizontal="center" wrapText="1"/>
    </xf>
    <xf numFmtId="0" fontId="7" fillId="16" borderId="22" xfId="0" applyFont="1" applyFill="1" applyBorder="1" applyAlignment="1">
      <alignment horizontal="center"/>
    </xf>
    <xf numFmtId="0" fontId="7" fillId="16" borderId="23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0" fontId="6" fillId="17" borderId="9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7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6" fillId="17" borderId="15" xfId="0" applyFont="1" applyFill="1" applyBorder="1" applyAlignment="1">
      <alignment horizontal="center"/>
    </xf>
    <xf numFmtId="0" fontId="10" fillId="18" borderId="38" xfId="0" applyFont="1" applyFill="1" applyBorder="1" applyAlignment="1">
      <alignment horizontal="center" vertical="center"/>
    </xf>
    <xf numFmtId="0" fontId="10" fillId="18" borderId="48" xfId="0" applyFont="1" applyFill="1" applyBorder="1" applyAlignment="1">
      <alignment horizontal="center" vertical="center"/>
    </xf>
    <xf numFmtId="0" fontId="10" fillId="18" borderId="39" xfId="0" applyFont="1" applyFill="1" applyBorder="1" applyAlignment="1">
      <alignment horizontal="center" vertical="center"/>
    </xf>
    <xf numFmtId="0" fontId="13" fillId="19" borderId="8" xfId="0" applyFont="1" applyFill="1" applyBorder="1" applyAlignment="1">
      <alignment horizontal="center" wrapText="1"/>
    </xf>
    <xf numFmtId="0" fontId="13" fillId="19" borderId="9" xfId="0" applyFont="1" applyFill="1" applyBorder="1" applyAlignment="1">
      <alignment horizontal="center" wrapText="1"/>
    </xf>
    <xf numFmtId="0" fontId="13" fillId="19" borderId="10" xfId="0" applyFont="1" applyFill="1" applyBorder="1" applyAlignment="1">
      <alignment horizontal="center" wrapText="1"/>
    </xf>
    <xf numFmtId="0" fontId="10" fillId="20" borderId="38" xfId="0" applyFont="1" applyFill="1" applyBorder="1" applyAlignment="1">
      <alignment horizontal="center" vertical="center"/>
    </xf>
    <xf numFmtId="0" fontId="10" fillId="20" borderId="3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3" fillId="19" borderId="8" xfId="0" applyFont="1" applyFill="1" applyBorder="1" applyAlignment="1">
      <alignment horizontal="center" vertical="center"/>
    </xf>
    <xf numFmtId="0" fontId="13" fillId="19" borderId="9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13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13" fillId="19" borderId="9" xfId="0" applyFont="1" applyFill="1" applyBorder="1" applyAlignment="1">
      <alignment horizontal="center"/>
    </xf>
    <xf numFmtId="0" fontId="13" fillId="19" borderId="10" xfId="0" applyFont="1" applyFill="1" applyBorder="1" applyAlignment="1">
      <alignment horizont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 wrapText="1"/>
    </xf>
    <xf numFmtId="0" fontId="8" fillId="15" borderId="44" xfId="0" applyFont="1" applyFill="1" applyBorder="1" applyAlignment="1">
      <alignment horizontal="center" vertical="center" wrapText="1"/>
    </xf>
    <xf numFmtId="0" fontId="8" fillId="15" borderId="4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64D95"/>
      <color rgb="FF8561A4"/>
      <color rgb="FF976FB9"/>
      <color rgb="FFF3DBFB"/>
      <color rgb="FFD883FF"/>
      <color rgb="FFADA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152399</xdr:colOff>
      <xdr:row>35</xdr:row>
      <xdr:rowOff>16933</xdr:rowOff>
    </xdr:from>
    <xdr:to>
      <xdr:col>13</xdr:col>
      <xdr:colOff>33866</xdr:colOff>
      <xdr:row>37</xdr:row>
      <xdr:rowOff>186266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8A1EE9-78BF-2F40-A9B3-C12341F44ABC}"/>
            </a:ext>
          </a:extLst>
        </xdr:cNvPr>
        <xdr:cNvSpPr txBox="1"/>
      </xdr:nvSpPr>
      <xdr:spPr>
        <a:xfrm>
          <a:off x="18503899" y="10850033"/>
          <a:ext cx="2357967" cy="575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Influences availability of information and means faciltiies are guaranteed to be subject to US regulations. </a:t>
          </a:r>
        </a:p>
      </xdr:txBody>
    </xdr:sp>
    <xdr:clientData/>
  </xdr:twoCellAnchor>
  <xdr:twoCellAnchor>
    <xdr:from>
      <xdr:col>10</xdr:col>
      <xdr:colOff>152399</xdr:colOff>
      <xdr:row>28</xdr:row>
      <xdr:rowOff>16934</xdr:rowOff>
    </xdr:from>
    <xdr:to>
      <xdr:col>13</xdr:col>
      <xdr:colOff>33866</xdr:colOff>
      <xdr:row>31</xdr:row>
      <xdr:rowOff>169334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10F621-43B0-F34D-BC2D-30741C3BFDB7}"/>
            </a:ext>
          </a:extLst>
        </xdr:cNvPr>
        <xdr:cNvSpPr txBox="1"/>
      </xdr:nvSpPr>
      <xdr:spPr>
        <a:xfrm>
          <a:off x="18503899" y="9122834"/>
          <a:ext cx="2357967" cy="77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Many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comapnies engage in some form of self-reporting, however this allows industries to curate the information they are transparent with.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82247</xdr:colOff>
      <xdr:row>19</xdr:row>
      <xdr:rowOff>36286</xdr:rowOff>
    </xdr:from>
    <xdr:to>
      <xdr:col>18</xdr:col>
      <xdr:colOff>798285</xdr:colOff>
      <xdr:row>20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647DB6-E049-1042-8BED-258D462B82FA}"/>
            </a:ext>
          </a:extLst>
        </xdr:cNvPr>
        <xdr:cNvSpPr txBox="1"/>
      </xdr:nvSpPr>
      <xdr:spPr>
        <a:xfrm>
          <a:off x="25672747" y="5941786"/>
          <a:ext cx="2367038" cy="1030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Fast-fashion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is driven by access to cheap clothing. While this is not necessarily sustainable itself, it makes fashion accessible to those across socioeconomic classes.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186267</xdr:colOff>
      <xdr:row>20</xdr:row>
      <xdr:rowOff>16934</xdr:rowOff>
    </xdr:from>
    <xdr:to>
      <xdr:col>13</xdr:col>
      <xdr:colOff>67734</xdr:colOff>
      <xdr:row>22</xdr:row>
      <xdr:rowOff>33866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9FC64F3-E3C9-7343-9D0C-8210C7046F26}"/>
            </a:ext>
          </a:extLst>
        </xdr:cNvPr>
        <xdr:cNvSpPr txBox="1"/>
      </xdr:nvSpPr>
      <xdr:spPr>
        <a:xfrm>
          <a:off x="18537767" y="6862234"/>
          <a:ext cx="2357967" cy="7662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This  annual index ranks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some major brands for information transparency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186267</xdr:colOff>
      <xdr:row>11</xdr:row>
      <xdr:rowOff>304798</xdr:rowOff>
    </xdr:from>
    <xdr:to>
      <xdr:col>13</xdr:col>
      <xdr:colOff>101600</xdr:colOff>
      <xdr:row>16</xdr:row>
      <xdr:rowOff>220133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A83C6C-D3C1-0C45-A4BE-A5239809EBC9}"/>
            </a:ext>
          </a:extLst>
        </xdr:cNvPr>
        <xdr:cNvSpPr txBox="1"/>
      </xdr:nvSpPr>
      <xdr:spPr>
        <a:xfrm>
          <a:off x="18537767" y="3632198"/>
          <a:ext cx="2391833" cy="1769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Incidies are used cross-discipline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to identify communities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with environmental justice concerns.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This 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information is only available for US-based manufacturing facilities. If ther are multiple major facilities,  facilties' scores can be averaged to create a company score.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91658</xdr:colOff>
      <xdr:row>13</xdr:row>
      <xdr:rowOff>36287</xdr:rowOff>
    </xdr:from>
    <xdr:to>
      <xdr:col>18</xdr:col>
      <xdr:colOff>806563</xdr:colOff>
      <xdr:row>16</xdr:row>
      <xdr:rowOff>157958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EC61AF-417A-8D4F-8028-122538CF7B99}"/>
            </a:ext>
          </a:extLst>
        </xdr:cNvPr>
        <xdr:cNvSpPr txBox="1"/>
      </xdr:nvSpPr>
      <xdr:spPr>
        <a:xfrm>
          <a:off x="25682158" y="4328887"/>
          <a:ext cx="2365905" cy="10106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Plus-sized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communities are frequently burdended with limited choices and increased costs. Sometimes sustainable shopping is not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173139</xdr:colOff>
      <xdr:row>28</xdr:row>
      <xdr:rowOff>338844</xdr:rowOff>
    </xdr:from>
    <xdr:to>
      <xdr:col>21</xdr:col>
      <xdr:colOff>914079</xdr:colOff>
      <xdr:row>38</xdr:row>
      <xdr:rowOff>174313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07CF9A3-F71D-7E42-B9EC-8C3E155C1AB8}"/>
            </a:ext>
          </a:extLst>
        </xdr:cNvPr>
        <xdr:cNvSpPr txBox="1"/>
      </xdr:nvSpPr>
      <xdr:spPr>
        <a:xfrm>
          <a:off x="28237649" y="9253746"/>
          <a:ext cx="2683293" cy="26493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none">
              <a:latin typeface="Times New Roman" panose="02020603050405020304" pitchFamily="18" charset="0"/>
              <a:cs typeface="Times New Roman" panose="02020603050405020304" pitchFamily="18" charset="0"/>
            </a:rPr>
            <a:t>Using the table,</a:t>
          </a:r>
          <a:r>
            <a:rPr lang="en-US" sz="1100" b="1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generate data to for accessibility scores.</a:t>
          </a:r>
        </a:p>
        <a:p>
          <a:pPr algn="ctr"/>
          <a:endParaRPr lang="en-US" sz="1100" b="1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1. Go to the company website and randomly select an item</a:t>
          </a: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2. Fill in the "Link" and "Price Columns" </a:t>
          </a: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3. Check to see if the item is offered in extended sizes - usually this means above an XL, 12, or 31/32.  If yes, fill a 1 in the "Entended Sizes" Column. If no, fill a 0</a:t>
          </a: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4.  Repeat this with 10 random items. The spreadsheet will generate two numbers (a) Number of Items Purcahsed for $100 and (b) Number of Items with Extended Sizes. These are used to score 1-5 in the tables above.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152399</xdr:colOff>
      <xdr:row>35</xdr:row>
      <xdr:rowOff>16933</xdr:rowOff>
    </xdr:from>
    <xdr:to>
      <xdr:col>13</xdr:col>
      <xdr:colOff>33866</xdr:colOff>
      <xdr:row>37</xdr:row>
      <xdr:rowOff>186266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349A9A-4CED-3348-B1A5-C5530D561C66}"/>
            </a:ext>
          </a:extLst>
        </xdr:cNvPr>
        <xdr:cNvSpPr txBox="1"/>
      </xdr:nvSpPr>
      <xdr:spPr>
        <a:xfrm>
          <a:off x="17462499" y="10392833"/>
          <a:ext cx="2357967" cy="753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Influences availability of information and means faciltiies are guaranteed to be subject to US regulations. </a:t>
          </a:r>
        </a:p>
      </xdr:txBody>
    </xdr:sp>
    <xdr:clientData/>
  </xdr:twoCellAnchor>
  <xdr:twoCellAnchor>
    <xdr:from>
      <xdr:col>10</xdr:col>
      <xdr:colOff>152399</xdr:colOff>
      <xdr:row>28</xdr:row>
      <xdr:rowOff>16934</xdr:rowOff>
    </xdr:from>
    <xdr:to>
      <xdr:col>13</xdr:col>
      <xdr:colOff>33866</xdr:colOff>
      <xdr:row>31</xdr:row>
      <xdr:rowOff>169334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A1D9E5-D910-9847-8E82-45BE62D13135}"/>
            </a:ext>
          </a:extLst>
        </xdr:cNvPr>
        <xdr:cNvSpPr txBox="1"/>
      </xdr:nvSpPr>
      <xdr:spPr>
        <a:xfrm>
          <a:off x="17462499" y="8945034"/>
          <a:ext cx="2357967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Many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comapnies engage in some form of self-reporting, however this allows industries to curate the information they are transparent with.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82247</xdr:colOff>
      <xdr:row>19</xdr:row>
      <xdr:rowOff>36286</xdr:rowOff>
    </xdr:from>
    <xdr:to>
      <xdr:col>18</xdr:col>
      <xdr:colOff>798285</xdr:colOff>
      <xdr:row>20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38A7D8-864B-AE4B-81B2-F28BAB6FFFD9}"/>
            </a:ext>
          </a:extLst>
        </xdr:cNvPr>
        <xdr:cNvSpPr txBox="1"/>
      </xdr:nvSpPr>
      <xdr:spPr>
        <a:xfrm>
          <a:off x="25736247" y="5969000"/>
          <a:ext cx="2385181" cy="1034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Fast-fashion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is driven by access to cheap clothing. While this is not necessarily sustainable itself, it makes fashion accessible to those across socioeconomic classes.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186267</xdr:colOff>
      <xdr:row>20</xdr:row>
      <xdr:rowOff>16934</xdr:rowOff>
    </xdr:from>
    <xdr:to>
      <xdr:col>13</xdr:col>
      <xdr:colOff>67734</xdr:colOff>
      <xdr:row>22</xdr:row>
      <xdr:rowOff>33866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DA87279-1A83-D149-A090-4D557E5942A0}"/>
            </a:ext>
          </a:extLst>
        </xdr:cNvPr>
        <xdr:cNvSpPr txBox="1"/>
      </xdr:nvSpPr>
      <xdr:spPr>
        <a:xfrm>
          <a:off x="17496367" y="5706534"/>
          <a:ext cx="2357967" cy="4868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This  annual index ranks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some major brands for information transparency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186267</xdr:colOff>
      <xdr:row>11</xdr:row>
      <xdr:rowOff>304798</xdr:rowOff>
    </xdr:from>
    <xdr:to>
      <xdr:col>13</xdr:col>
      <xdr:colOff>101600</xdr:colOff>
      <xdr:row>16</xdr:row>
      <xdr:rowOff>220133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E524840-EB3C-134E-A785-812D1CFA16AD}"/>
            </a:ext>
          </a:extLst>
        </xdr:cNvPr>
        <xdr:cNvSpPr txBox="1"/>
      </xdr:nvSpPr>
      <xdr:spPr>
        <a:xfrm>
          <a:off x="17496367" y="3632198"/>
          <a:ext cx="2391833" cy="13504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Incidies are used cross-discipline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to identify communities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with environmental justice concerns.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This 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information is only available for US-based manufacturing facilities. If ther are multiple major facilities,  facilties' scores can be averaged to create a company score.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91658</xdr:colOff>
      <xdr:row>13</xdr:row>
      <xdr:rowOff>36287</xdr:rowOff>
    </xdr:from>
    <xdr:to>
      <xdr:col>18</xdr:col>
      <xdr:colOff>806563</xdr:colOff>
      <xdr:row>16</xdr:row>
      <xdr:rowOff>157958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D32BFBF-8884-3944-AE31-D1B3E0DAC362}"/>
            </a:ext>
          </a:extLst>
        </xdr:cNvPr>
        <xdr:cNvSpPr txBox="1"/>
      </xdr:nvSpPr>
      <xdr:spPr>
        <a:xfrm>
          <a:off x="25745658" y="4354287"/>
          <a:ext cx="2384048" cy="10106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Plus-sized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communities are frequently burdended with limited choices and increased costs. Sometimes sustainable shopping is not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279400</xdr:colOff>
      <xdr:row>27</xdr:row>
      <xdr:rowOff>279400</xdr:rowOff>
    </xdr:from>
    <xdr:to>
      <xdr:col>21</xdr:col>
      <xdr:colOff>651293</xdr:colOff>
      <xdr:row>37</xdr:row>
      <xdr:rowOff>33191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4AEDA4C-AF8E-C147-AE9C-28D76D342B01}"/>
            </a:ext>
          </a:extLst>
        </xdr:cNvPr>
        <xdr:cNvSpPr txBox="1"/>
      </xdr:nvSpPr>
      <xdr:spPr>
        <a:xfrm>
          <a:off x="30861000" y="9067800"/>
          <a:ext cx="2683293" cy="26493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none">
              <a:latin typeface="Times New Roman" panose="02020603050405020304" pitchFamily="18" charset="0"/>
              <a:cs typeface="Times New Roman" panose="02020603050405020304" pitchFamily="18" charset="0"/>
            </a:rPr>
            <a:t>Using the table,</a:t>
          </a:r>
          <a:r>
            <a:rPr lang="en-US" sz="1100" b="1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generate data to for accessibility scores.</a:t>
          </a:r>
        </a:p>
        <a:p>
          <a:pPr algn="ctr"/>
          <a:endParaRPr lang="en-US" sz="1100" b="1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1. Go to the company website and randomly select an item</a:t>
          </a: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2. Fill in the "Link" and "Price Columns" </a:t>
          </a: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3. Check to see if the item is offered in extended sizes - usually this means above an XL, 12, or 31/32.  If yes, fill a 1 in the "Entended Sizes" Column. If no, fill a 0</a:t>
          </a:r>
        </a:p>
        <a:p>
          <a:pPr algn="l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4.  Repeat this with 10 random items. The spreadsheet will generate two numbers (a) Number of Items Purcahsed for $100 and (b) Number of Items with Extended Sizes. These are used to score 1-5 in the tables above.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ereformation.com/products/emely-knit-top/1310966BLK.html?dwvar_1310966BLK_color=BLK" TargetMode="External"/><Relationship Id="rId3" Type="http://schemas.openxmlformats.org/officeDocument/2006/relationships/hyperlink" Target="https://www.thereformation.com/products/cello-knit-top/1309865BOV.html?dwvar_1309865BOV_color=BOV" TargetMode="External"/><Relationship Id="rId7" Type="http://schemas.openxmlformats.org/officeDocument/2006/relationships/hyperlink" Target="https://www.thereformation.com/products/milana-ecomove-dress/1310317WHT.html?dwvar_1310317WHT_color=WHT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thereformation.com/products/cassidy-denim-jumpsuit/1309888JAE.html?dwvar_1309888JAE_color=JAE" TargetMode="External"/><Relationship Id="rId1" Type="http://schemas.openxmlformats.org/officeDocument/2006/relationships/hyperlink" Target="https://www.thereformation.com/sustainability/factories.html?" TargetMode="External"/><Relationship Id="rId6" Type="http://schemas.openxmlformats.org/officeDocument/2006/relationships/hyperlink" Target="https://www.thereformation.com/products/casey-mid-rise-relaxed-straight-jeans/1308827LON.html?dwvar_1308827LON_color=LON" TargetMode="External"/><Relationship Id="rId11" Type="http://schemas.openxmlformats.org/officeDocument/2006/relationships/hyperlink" Target="https://www.thereformation.com/products/heiress-knit-bodysuit/1310965BLK.html?dwvar_1310965BLK_color=BLK" TargetMode="External"/><Relationship Id="rId5" Type="http://schemas.openxmlformats.org/officeDocument/2006/relationships/hyperlink" Target="https://www.thereformation.com/products/rena-cashmere-set/1310875CCA.html?dwvar_1310875CCA_color=CCA" TargetMode="External"/><Relationship Id="rId10" Type="http://schemas.openxmlformats.org/officeDocument/2006/relationships/hyperlink" Target="https://www.thereformation.com/products/demi-top/1311867BLK.html" TargetMode="External"/><Relationship Id="rId4" Type="http://schemas.openxmlformats.org/officeDocument/2006/relationships/hyperlink" Target="https://www.thereformation.com/products/bailey-knit-top/1303993TWS.html?dwvar_1303993TWS_color=TWS" TargetMode="External"/><Relationship Id="rId9" Type="http://schemas.openxmlformats.org/officeDocument/2006/relationships/hyperlink" Target="https://www.thereformation.com/products/ottessa-dress/1311715BLK.html?dwvar_1311715BLK_color=B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ABF04-0203-2744-B7B3-9F515A2BD52C}">
  <sheetPr codeName="Sheet3"/>
  <dimension ref="B1:R49"/>
  <sheetViews>
    <sheetView tabSelected="1" topLeftCell="L30" zoomScale="51" zoomScaleNormal="50" workbookViewId="0">
      <selection activeCell="V44" sqref="V44"/>
    </sheetView>
  </sheetViews>
  <sheetFormatPr defaultColWidth="10.83203125" defaultRowHeight="15.5" x14ac:dyDescent="0.35"/>
  <cols>
    <col min="1" max="1" width="10.83203125" style="1"/>
    <col min="2" max="2" width="65.1640625" style="1" customWidth="1"/>
    <col min="3" max="3" width="22.33203125" style="1" customWidth="1"/>
    <col min="4" max="4" width="43.6640625" style="1" customWidth="1"/>
    <col min="5" max="5" width="13.1640625" style="1" customWidth="1"/>
    <col min="6" max="7" width="10.83203125" style="1"/>
    <col min="8" max="8" width="14" style="1" customWidth="1"/>
    <col min="9" max="9" width="24.6640625" style="1" customWidth="1"/>
    <col min="10" max="10" width="25.33203125" style="1" customWidth="1"/>
    <col min="11" max="14" width="10.83203125" style="1"/>
    <col min="15" max="15" width="9.5" style="1" customWidth="1"/>
    <col min="16" max="16" width="49.5" style="1" customWidth="1"/>
    <col min="17" max="17" width="10.83203125" style="1"/>
    <col min="18" max="18" width="15.1640625" style="1" customWidth="1"/>
    <col min="19" max="20" width="10.83203125" style="1"/>
    <col min="21" max="21" width="4" style="1" customWidth="1"/>
    <col min="22" max="22" width="52.5" style="1" customWidth="1"/>
    <col min="23" max="23" width="10.83203125" style="1"/>
    <col min="24" max="24" width="23.5" style="1" customWidth="1"/>
    <col min="25" max="16384" width="10.83203125" style="1"/>
  </cols>
  <sheetData>
    <row r="1" spans="2:16" ht="23.5" thickBot="1" x14ac:dyDescent="0.55000000000000004">
      <c r="B1" s="2"/>
      <c r="C1" s="2"/>
      <c r="D1" s="2"/>
    </row>
    <row r="2" spans="2:16" ht="23.5" thickBot="1" x14ac:dyDescent="0.55000000000000004">
      <c r="B2" s="12" t="s">
        <v>0</v>
      </c>
      <c r="C2" s="13" t="e">
        <f>F8</f>
        <v>#DIV/0!</v>
      </c>
      <c r="D2" s="56" t="s">
        <v>4</v>
      </c>
    </row>
    <row r="3" spans="2:16" ht="23.5" thickBot="1" x14ac:dyDescent="0.55000000000000004">
      <c r="B3" s="14" t="s">
        <v>1</v>
      </c>
      <c r="C3" s="15" t="e">
        <f>F17</f>
        <v>#DIV/0!</v>
      </c>
      <c r="D3" s="92"/>
      <c r="H3" s="95" t="s">
        <v>24</v>
      </c>
      <c r="I3" s="96"/>
      <c r="J3" s="96"/>
      <c r="K3" s="97"/>
    </row>
    <row r="4" spans="2:16" ht="23" x14ac:dyDescent="0.5">
      <c r="B4" s="16" t="s">
        <v>2</v>
      </c>
      <c r="C4" s="17" t="e">
        <f>F27</f>
        <v>#DIV/0!</v>
      </c>
      <c r="D4" s="93"/>
      <c r="H4" s="79">
        <v>1</v>
      </c>
      <c r="I4" s="98" t="s">
        <v>76</v>
      </c>
      <c r="J4" s="98"/>
      <c r="K4" s="99"/>
    </row>
    <row r="5" spans="2:16" ht="23.5" thickBot="1" x14ac:dyDescent="0.55000000000000004">
      <c r="B5" s="18" t="s">
        <v>25</v>
      </c>
      <c r="C5" s="19" t="e">
        <f>AVERAGE(C2:C4)</f>
        <v>#DIV/0!</v>
      </c>
      <c r="D5" s="94"/>
      <c r="H5" s="77">
        <v>2</v>
      </c>
      <c r="I5" s="100" t="s">
        <v>75</v>
      </c>
      <c r="J5" s="100"/>
      <c r="K5" s="101"/>
    </row>
    <row r="6" spans="2:16" ht="23" x14ac:dyDescent="0.5">
      <c r="B6" s="2"/>
      <c r="C6" s="2"/>
      <c r="D6" s="2"/>
      <c r="H6" s="77">
        <v>3</v>
      </c>
      <c r="I6" s="100" t="s">
        <v>19</v>
      </c>
      <c r="J6" s="100"/>
      <c r="K6" s="101"/>
    </row>
    <row r="7" spans="2:16" ht="23.5" thickBot="1" x14ac:dyDescent="0.55000000000000004">
      <c r="G7" s="2"/>
      <c r="H7" s="77">
        <v>4</v>
      </c>
      <c r="I7" s="100" t="s">
        <v>20</v>
      </c>
      <c r="J7" s="100"/>
      <c r="K7" s="101"/>
    </row>
    <row r="8" spans="2:16" ht="23.5" thickBot="1" x14ac:dyDescent="0.55000000000000004">
      <c r="B8" s="102" t="s">
        <v>0</v>
      </c>
      <c r="C8" s="103"/>
      <c r="D8" s="103"/>
      <c r="E8" s="104"/>
      <c r="F8" s="42" t="e">
        <f>AVERAGE(E10:E14)</f>
        <v>#DIV/0!</v>
      </c>
      <c r="G8" s="2"/>
      <c r="H8" s="78">
        <v>5</v>
      </c>
      <c r="I8" s="105" t="s">
        <v>21</v>
      </c>
      <c r="J8" s="105"/>
      <c r="K8" s="106"/>
    </row>
    <row r="9" spans="2:16" ht="23.5" thickBot="1" x14ac:dyDescent="0.55000000000000004">
      <c r="B9" s="20" t="s">
        <v>3</v>
      </c>
      <c r="C9" s="21" t="s">
        <v>22</v>
      </c>
      <c r="D9" s="21" t="s">
        <v>11</v>
      </c>
      <c r="E9" s="22" t="s">
        <v>9</v>
      </c>
      <c r="G9" s="2"/>
    </row>
    <row r="10" spans="2:16" ht="23.5" thickBot="1" x14ac:dyDescent="0.55000000000000004">
      <c r="B10" s="23" t="s">
        <v>5</v>
      </c>
      <c r="C10" s="24" t="s">
        <v>6</v>
      </c>
      <c r="D10" s="66" t="s">
        <v>6</v>
      </c>
      <c r="E10" s="57"/>
      <c r="G10" s="2"/>
    </row>
    <row r="11" spans="2:16" ht="23.5" thickBot="1" x14ac:dyDescent="0.55000000000000004">
      <c r="B11" s="23" t="s">
        <v>67</v>
      </c>
      <c r="C11" s="24" t="s">
        <v>68</v>
      </c>
      <c r="D11" s="66" t="s">
        <v>68</v>
      </c>
      <c r="E11" s="57"/>
      <c r="G11" s="2"/>
      <c r="H11" s="107" t="s">
        <v>53</v>
      </c>
      <c r="I11" s="108"/>
      <c r="J11" s="108"/>
      <c r="K11" s="108"/>
      <c r="L11" s="108"/>
      <c r="M11" s="108"/>
      <c r="N11" s="108"/>
      <c r="O11" s="108"/>
      <c r="P11" s="109"/>
    </row>
    <row r="12" spans="2:16" ht="23.5" thickBot="1" x14ac:dyDescent="0.55000000000000004">
      <c r="B12" s="25" t="s">
        <v>7</v>
      </c>
      <c r="C12" s="26" t="s">
        <v>23</v>
      </c>
      <c r="D12" s="67"/>
      <c r="E12" s="58"/>
      <c r="G12" s="2"/>
      <c r="O12" s="76"/>
      <c r="P12" s="76"/>
    </row>
    <row r="13" spans="2:16" ht="40" customHeight="1" thickBot="1" x14ac:dyDescent="0.55000000000000004">
      <c r="B13" s="25" t="s">
        <v>66</v>
      </c>
      <c r="C13" s="26" t="s">
        <v>23</v>
      </c>
      <c r="D13" s="67"/>
      <c r="E13" s="58"/>
      <c r="G13" s="2"/>
      <c r="H13" s="110" t="s">
        <v>27</v>
      </c>
      <c r="I13" s="111"/>
      <c r="J13" s="112"/>
      <c r="O13" s="113" t="s">
        <v>87</v>
      </c>
      <c r="P13" s="114"/>
    </row>
    <row r="14" spans="2:16" ht="37" customHeight="1" thickBot="1" x14ac:dyDescent="0.4">
      <c r="B14" s="27" t="s">
        <v>8</v>
      </c>
      <c r="C14" s="28" t="s">
        <v>23</v>
      </c>
      <c r="D14" s="68"/>
      <c r="E14" s="59"/>
      <c r="H14" s="10" t="s">
        <v>38</v>
      </c>
      <c r="I14" s="4" t="s">
        <v>77</v>
      </c>
      <c r="J14" s="7" t="s">
        <v>78</v>
      </c>
      <c r="O14" s="90" t="s">
        <v>88</v>
      </c>
      <c r="P14" s="91"/>
    </row>
    <row r="15" spans="2:16" x14ac:dyDescent="0.35">
      <c r="H15" s="5">
        <v>1</v>
      </c>
      <c r="I15" s="3" t="s">
        <v>28</v>
      </c>
      <c r="J15" s="7" t="s">
        <v>37</v>
      </c>
      <c r="O15" s="10">
        <v>1</v>
      </c>
      <c r="P15" s="7" t="s">
        <v>33</v>
      </c>
    </row>
    <row r="16" spans="2:16" ht="16" thickBot="1" x14ac:dyDescent="0.4">
      <c r="H16" s="5">
        <v>2</v>
      </c>
      <c r="I16" s="4" t="s">
        <v>29</v>
      </c>
      <c r="J16" s="7" t="s">
        <v>36</v>
      </c>
      <c r="O16" s="10">
        <v>2</v>
      </c>
      <c r="P16" s="75" t="s">
        <v>63</v>
      </c>
    </row>
    <row r="17" spans="2:18" ht="22" customHeight="1" thickBot="1" x14ac:dyDescent="0.4">
      <c r="B17" s="117" t="s">
        <v>1</v>
      </c>
      <c r="C17" s="118"/>
      <c r="D17" s="118"/>
      <c r="E17" s="118"/>
      <c r="F17" s="41" t="e">
        <f>AVERAGE(E19:E33)</f>
        <v>#DIV/0!</v>
      </c>
      <c r="H17" s="5">
        <v>3</v>
      </c>
      <c r="I17" s="4" t="s">
        <v>30</v>
      </c>
      <c r="J17" s="7" t="s">
        <v>35</v>
      </c>
      <c r="O17" s="10">
        <v>3</v>
      </c>
      <c r="P17" s="7" t="s">
        <v>64</v>
      </c>
    </row>
    <row r="18" spans="2:18" ht="16" thickBot="1" x14ac:dyDescent="0.4">
      <c r="B18" s="29" t="s">
        <v>3</v>
      </c>
      <c r="C18" s="30" t="s">
        <v>22</v>
      </c>
      <c r="D18" s="31" t="s">
        <v>11</v>
      </c>
      <c r="E18" s="32" t="s">
        <v>9</v>
      </c>
      <c r="H18" s="5">
        <v>4</v>
      </c>
      <c r="I18" s="4" t="s">
        <v>32</v>
      </c>
      <c r="J18" s="7" t="s">
        <v>34</v>
      </c>
      <c r="O18" s="10">
        <v>4</v>
      </c>
      <c r="P18" s="7" t="s">
        <v>65</v>
      </c>
    </row>
    <row r="19" spans="2:18" ht="16" thickBot="1" x14ac:dyDescent="0.4">
      <c r="B19" s="33" t="s">
        <v>10</v>
      </c>
      <c r="C19" s="34" t="s">
        <v>6</v>
      </c>
      <c r="D19" s="69" t="s">
        <v>6</v>
      </c>
      <c r="E19" s="60"/>
      <c r="H19" s="6">
        <v>5</v>
      </c>
      <c r="I19" s="8" t="s">
        <v>31</v>
      </c>
      <c r="J19" s="9" t="s">
        <v>33</v>
      </c>
      <c r="O19" s="11">
        <v>5</v>
      </c>
      <c r="P19" s="9">
        <v>10</v>
      </c>
    </row>
    <row r="20" spans="2:18" ht="74" customHeight="1" thickBot="1" x14ac:dyDescent="0.4">
      <c r="B20" s="35" t="s">
        <v>12</v>
      </c>
      <c r="C20" s="36" t="s">
        <v>23</v>
      </c>
      <c r="D20" s="70"/>
      <c r="E20" s="61"/>
      <c r="O20" s="90" t="s">
        <v>89</v>
      </c>
      <c r="P20" s="91"/>
    </row>
    <row r="21" spans="2:18" ht="40" customHeight="1" x14ac:dyDescent="0.35">
      <c r="B21" s="37" t="s">
        <v>26</v>
      </c>
      <c r="C21" s="38" t="s">
        <v>39</v>
      </c>
      <c r="D21" s="70"/>
      <c r="E21" s="61"/>
      <c r="H21" s="119" t="s">
        <v>46</v>
      </c>
      <c r="I21" s="120"/>
      <c r="J21" s="121"/>
      <c r="O21" s="10">
        <v>1</v>
      </c>
      <c r="P21" s="7" t="s">
        <v>51</v>
      </c>
    </row>
    <row r="22" spans="2:18" ht="19" customHeight="1" thickBot="1" x14ac:dyDescent="0.4">
      <c r="B22" s="39" t="s">
        <v>13</v>
      </c>
      <c r="C22" s="40" t="s">
        <v>39</v>
      </c>
      <c r="D22" s="71"/>
      <c r="E22" s="62"/>
      <c r="H22" s="10">
        <v>1</v>
      </c>
      <c r="I22" s="115" t="s">
        <v>40</v>
      </c>
      <c r="J22" s="116"/>
      <c r="O22" s="10">
        <v>2</v>
      </c>
      <c r="P22" s="7" t="s">
        <v>52</v>
      </c>
    </row>
    <row r="23" spans="2:18" x14ac:dyDescent="0.35">
      <c r="H23" s="10">
        <v>2</v>
      </c>
      <c r="I23" s="115" t="s">
        <v>41</v>
      </c>
      <c r="J23" s="116"/>
      <c r="O23" s="10">
        <v>3</v>
      </c>
      <c r="P23" s="7" t="s">
        <v>50</v>
      </c>
    </row>
    <row r="24" spans="2:18" x14ac:dyDescent="0.35">
      <c r="H24" s="10">
        <v>3</v>
      </c>
      <c r="I24" s="115" t="s">
        <v>42</v>
      </c>
      <c r="J24" s="116"/>
      <c r="O24" s="10">
        <v>4</v>
      </c>
      <c r="P24" s="7" t="s">
        <v>49</v>
      </c>
    </row>
    <row r="25" spans="2:18" ht="16" thickBot="1" x14ac:dyDescent="0.4">
      <c r="H25" s="10">
        <v>4</v>
      </c>
      <c r="I25" s="115" t="s">
        <v>43</v>
      </c>
      <c r="J25" s="116"/>
      <c r="O25" s="11">
        <v>5</v>
      </c>
      <c r="P25" s="9" t="s">
        <v>48</v>
      </c>
    </row>
    <row r="26" spans="2:18" ht="16" thickBot="1" x14ac:dyDescent="0.4">
      <c r="H26" s="11">
        <v>5</v>
      </c>
      <c r="I26" s="122" t="s">
        <v>44</v>
      </c>
      <c r="J26" s="123"/>
    </row>
    <row r="27" spans="2:18" ht="18" thickBot="1" x14ac:dyDescent="0.4">
      <c r="B27" s="124" t="s">
        <v>2</v>
      </c>
      <c r="C27" s="125"/>
      <c r="D27" s="125"/>
      <c r="E27" s="125"/>
      <c r="F27" s="43" t="e">
        <f>AVERAGE(E29:E33)</f>
        <v>#DIV/0!</v>
      </c>
    </row>
    <row r="28" spans="2:18" ht="34" customHeight="1" thickBot="1" x14ac:dyDescent="0.4">
      <c r="B28" s="44" t="s">
        <v>3</v>
      </c>
      <c r="C28" s="45" t="s">
        <v>22</v>
      </c>
      <c r="D28" s="46" t="s">
        <v>11</v>
      </c>
      <c r="E28" s="47" t="s">
        <v>9</v>
      </c>
      <c r="H28" s="110" t="s">
        <v>54</v>
      </c>
      <c r="I28" s="126"/>
      <c r="J28" s="127"/>
      <c r="P28" s="89" t="s">
        <v>111</v>
      </c>
    </row>
    <row r="29" spans="2:18" ht="51" customHeight="1" x14ac:dyDescent="0.35">
      <c r="B29" s="48" t="s">
        <v>15</v>
      </c>
      <c r="C29" s="49" t="s">
        <v>45</v>
      </c>
      <c r="D29" s="72" t="s">
        <v>93</v>
      </c>
      <c r="E29" s="63"/>
      <c r="H29" s="10">
        <v>1</v>
      </c>
      <c r="I29" s="115" t="s">
        <v>55</v>
      </c>
      <c r="J29" s="116"/>
      <c r="P29" s="86" t="s">
        <v>86</v>
      </c>
      <c r="Q29" s="86" t="s">
        <v>91</v>
      </c>
      <c r="R29" s="86" t="s">
        <v>110</v>
      </c>
    </row>
    <row r="30" spans="2:18" ht="40" customHeight="1" x14ac:dyDescent="0.35">
      <c r="B30" s="50" t="s">
        <v>16</v>
      </c>
      <c r="C30" s="52" t="s">
        <v>92</v>
      </c>
      <c r="D30" s="73"/>
      <c r="E30" s="64"/>
      <c r="H30" s="10">
        <v>2</v>
      </c>
      <c r="I30" s="115" t="s">
        <v>56</v>
      </c>
      <c r="J30" s="116"/>
      <c r="O30" s="87">
        <v>1</v>
      </c>
      <c r="P30" s="81"/>
      <c r="Q30" s="82"/>
      <c r="R30" s="82"/>
    </row>
    <row r="31" spans="2:18" x14ac:dyDescent="0.35">
      <c r="B31" s="50" t="s">
        <v>17</v>
      </c>
      <c r="C31" s="52" t="s">
        <v>92</v>
      </c>
      <c r="D31" s="73"/>
      <c r="E31" s="64"/>
      <c r="H31" s="10">
        <v>3</v>
      </c>
      <c r="I31" s="115" t="s">
        <v>57</v>
      </c>
      <c r="J31" s="116"/>
      <c r="O31" s="88">
        <v>2</v>
      </c>
      <c r="P31" s="83"/>
      <c r="Q31" s="82"/>
      <c r="R31" s="82"/>
    </row>
    <row r="32" spans="2:18" x14ac:dyDescent="0.35">
      <c r="B32" s="53" t="s">
        <v>18</v>
      </c>
      <c r="C32" s="51" t="s">
        <v>60</v>
      </c>
      <c r="D32" s="73"/>
      <c r="E32" s="64"/>
      <c r="H32" s="10">
        <v>4</v>
      </c>
      <c r="I32" s="115" t="s">
        <v>58</v>
      </c>
      <c r="J32" s="116"/>
      <c r="O32" s="87">
        <v>3</v>
      </c>
      <c r="P32" s="83"/>
      <c r="Q32" s="82"/>
      <c r="R32" s="82"/>
    </row>
    <row r="33" spans="2:18" ht="16" thickBot="1" x14ac:dyDescent="0.4">
      <c r="B33" s="54" t="s">
        <v>14</v>
      </c>
      <c r="C33" s="55" t="s">
        <v>62</v>
      </c>
      <c r="D33" s="74"/>
      <c r="E33" s="65"/>
      <c r="H33" s="11">
        <v>5</v>
      </c>
      <c r="I33" s="122" t="s">
        <v>59</v>
      </c>
      <c r="J33" s="123"/>
      <c r="O33" s="88">
        <v>4</v>
      </c>
      <c r="P33" s="83"/>
      <c r="Q33" s="82"/>
      <c r="R33" s="82"/>
    </row>
    <row r="34" spans="2:18" ht="19" customHeight="1" thickBot="1" x14ac:dyDescent="0.4">
      <c r="O34" s="87">
        <v>5</v>
      </c>
      <c r="P34" s="83"/>
      <c r="Q34" s="82"/>
      <c r="R34" s="82"/>
    </row>
    <row r="35" spans="2:18" x14ac:dyDescent="0.35">
      <c r="H35" s="110" t="s">
        <v>61</v>
      </c>
      <c r="I35" s="126"/>
      <c r="J35" s="127"/>
      <c r="O35" s="88">
        <v>6</v>
      </c>
      <c r="P35" s="83"/>
      <c r="Q35" s="82"/>
      <c r="R35" s="82"/>
    </row>
    <row r="36" spans="2:18" x14ac:dyDescent="0.35">
      <c r="H36" s="10">
        <v>1</v>
      </c>
      <c r="I36" s="129" t="s">
        <v>83</v>
      </c>
      <c r="J36" s="116"/>
      <c r="O36" s="87">
        <v>7</v>
      </c>
      <c r="P36" s="83"/>
      <c r="Q36" s="82"/>
      <c r="R36" s="82"/>
    </row>
    <row r="37" spans="2:18" x14ac:dyDescent="0.35">
      <c r="H37" s="10">
        <v>2</v>
      </c>
      <c r="I37" s="115" t="s">
        <v>82</v>
      </c>
      <c r="J37" s="116"/>
      <c r="O37" s="88">
        <v>8</v>
      </c>
      <c r="P37" s="83"/>
      <c r="Q37" s="82"/>
      <c r="R37" s="82"/>
    </row>
    <row r="38" spans="2:18" x14ac:dyDescent="0.35">
      <c r="H38" s="10">
        <v>3</v>
      </c>
      <c r="I38" s="115" t="s">
        <v>81</v>
      </c>
      <c r="J38" s="116"/>
      <c r="O38" s="87">
        <v>9</v>
      </c>
      <c r="P38" s="83"/>
      <c r="Q38" s="82"/>
      <c r="R38" s="82"/>
    </row>
    <row r="39" spans="2:18" x14ac:dyDescent="0.35">
      <c r="H39" s="10">
        <v>4</v>
      </c>
      <c r="I39" s="115" t="s">
        <v>80</v>
      </c>
      <c r="J39" s="116"/>
      <c r="O39" s="88">
        <v>10</v>
      </c>
      <c r="P39" s="83"/>
      <c r="Q39" s="82"/>
      <c r="R39" s="82"/>
    </row>
    <row r="40" spans="2:18" ht="16" thickBot="1" x14ac:dyDescent="0.4">
      <c r="H40" s="11">
        <v>5</v>
      </c>
      <c r="I40" s="128">
        <v>0</v>
      </c>
      <c r="J40" s="123"/>
      <c r="O40" s="80"/>
    </row>
    <row r="41" spans="2:18" x14ac:dyDescent="0.35">
      <c r="O41" s="80"/>
      <c r="P41" s="84" t="s">
        <v>94</v>
      </c>
      <c r="Q41" s="85" t="e">
        <f>100/(SUM(Q30:Q39)/10)</f>
        <v>#DIV/0!</v>
      </c>
    </row>
    <row r="42" spans="2:18" ht="30" customHeight="1" x14ac:dyDescent="0.35">
      <c r="O42" s="80"/>
      <c r="P42" s="84" t="s">
        <v>95</v>
      </c>
      <c r="Q42" s="84">
        <f>SUM(R30:R39)</f>
        <v>0</v>
      </c>
    </row>
    <row r="43" spans="2:18" x14ac:dyDescent="0.35">
      <c r="O43" s="80"/>
    </row>
    <row r="44" spans="2:18" x14ac:dyDescent="0.35">
      <c r="O44" s="80"/>
    </row>
    <row r="49" ht="38" customHeight="1" x14ac:dyDescent="0.35"/>
  </sheetData>
  <mergeCells count="33">
    <mergeCell ref="I38:J38"/>
    <mergeCell ref="I39:J39"/>
    <mergeCell ref="I40:J40"/>
    <mergeCell ref="I31:J31"/>
    <mergeCell ref="I32:J32"/>
    <mergeCell ref="I33:J33"/>
    <mergeCell ref="H35:J35"/>
    <mergeCell ref="I36:J36"/>
    <mergeCell ref="I37:J37"/>
    <mergeCell ref="I30:J30"/>
    <mergeCell ref="B17:E17"/>
    <mergeCell ref="O20:P20"/>
    <mergeCell ref="H21:J21"/>
    <mergeCell ref="I22:J22"/>
    <mergeCell ref="I23:J23"/>
    <mergeCell ref="I24:J24"/>
    <mergeCell ref="I25:J25"/>
    <mergeCell ref="I26:J26"/>
    <mergeCell ref="B27:E27"/>
    <mergeCell ref="H28:J28"/>
    <mergeCell ref="I29:J29"/>
    <mergeCell ref="O14:P14"/>
    <mergeCell ref="D3:D5"/>
    <mergeCell ref="H3:K3"/>
    <mergeCell ref="I4:K4"/>
    <mergeCell ref="I5:K5"/>
    <mergeCell ref="I6:K6"/>
    <mergeCell ref="I7:K7"/>
    <mergeCell ref="B8:E8"/>
    <mergeCell ref="I8:K8"/>
    <mergeCell ref="H11:P11"/>
    <mergeCell ref="H13:J13"/>
    <mergeCell ref="O13:P13"/>
  </mergeCells>
  <dataValidations count="1">
    <dataValidation type="whole" allowBlank="1" showInputMessage="1" showErrorMessage="1" promptTitle="1-5" sqref="E19:E22 E10:E13 E29:E32" xr:uid="{2757BDD6-4E19-C84A-8DE8-B4631F418227}">
      <formula1>1</formula1>
      <formula2>5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C7E9-8FB8-E84A-B779-38191917F775}">
  <sheetPr codeName="Sheet2"/>
  <dimension ref="B1:R49"/>
  <sheetViews>
    <sheetView topLeftCell="J7" zoomScale="50" zoomScaleNormal="50" workbookViewId="0">
      <selection activeCell="V50" sqref="V50"/>
    </sheetView>
  </sheetViews>
  <sheetFormatPr defaultColWidth="10.83203125" defaultRowHeight="15.5" x14ac:dyDescent="0.35"/>
  <cols>
    <col min="1" max="1" width="10.83203125" style="1"/>
    <col min="2" max="2" width="65.1640625" style="1" customWidth="1"/>
    <col min="3" max="3" width="22.33203125" style="1" customWidth="1"/>
    <col min="4" max="4" width="43.6640625" style="1" customWidth="1"/>
    <col min="5" max="5" width="13.1640625" style="1" customWidth="1"/>
    <col min="6" max="7" width="10.83203125" style="1"/>
    <col min="8" max="8" width="14" style="1" customWidth="1"/>
    <col min="9" max="9" width="24.6640625" style="1" customWidth="1"/>
    <col min="10" max="10" width="25.33203125" style="1" customWidth="1"/>
    <col min="11" max="14" width="10.83203125" style="1"/>
    <col min="15" max="15" width="5.5" style="1" customWidth="1"/>
    <col min="16" max="16" width="60.1640625" style="1" customWidth="1"/>
    <col min="17" max="17" width="12.83203125" style="1" customWidth="1"/>
    <col min="18" max="18" width="19.5" style="1" customWidth="1"/>
    <col min="19" max="20" width="10.83203125" style="1"/>
    <col min="21" max="21" width="8.33203125" style="1" customWidth="1"/>
    <col min="22" max="22" width="52.5" style="1" customWidth="1"/>
    <col min="23" max="23" width="9.1640625" style="1" customWidth="1"/>
    <col min="24" max="24" width="23.5" style="1" customWidth="1"/>
    <col min="25" max="16384" width="10.83203125" style="1"/>
  </cols>
  <sheetData>
    <row r="1" spans="2:16" ht="23.5" thickBot="1" x14ac:dyDescent="0.55000000000000004">
      <c r="B1" s="2"/>
      <c r="C1" s="2"/>
      <c r="D1" s="2"/>
    </row>
    <row r="2" spans="2:16" ht="23.5" thickBot="1" x14ac:dyDescent="0.55000000000000004">
      <c r="B2" s="12" t="s">
        <v>0</v>
      </c>
      <c r="C2" s="13">
        <f>F8</f>
        <v>3.6</v>
      </c>
      <c r="D2" s="56" t="s">
        <v>4</v>
      </c>
    </row>
    <row r="3" spans="2:16" ht="23.5" thickBot="1" x14ac:dyDescent="0.55000000000000004">
      <c r="B3" s="14" t="s">
        <v>1</v>
      </c>
      <c r="C3" s="15">
        <f>F17</f>
        <v>2.625</v>
      </c>
      <c r="D3" s="130" t="s">
        <v>109</v>
      </c>
      <c r="H3" s="95" t="s">
        <v>24</v>
      </c>
      <c r="I3" s="96"/>
      <c r="J3" s="96"/>
      <c r="K3" s="97"/>
    </row>
    <row r="4" spans="2:16" ht="23" x14ac:dyDescent="0.5">
      <c r="B4" s="16" t="s">
        <v>2</v>
      </c>
      <c r="C4" s="17">
        <f>F27</f>
        <v>2.75</v>
      </c>
      <c r="D4" s="131"/>
      <c r="H4" s="79">
        <v>1</v>
      </c>
      <c r="I4" s="98" t="s">
        <v>76</v>
      </c>
      <c r="J4" s="98"/>
      <c r="K4" s="99"/>
    </row>
    <row r="5" spans="2:16" ht="23.5" thickBot="1" x14ac:dyDescent="0.55000000000000004">
      <c r="B5" s="18" t="s">
        <v>25</v>
      </c>
      <c r="C5" s="19">
        <f>AVERAGE(C2:C4)</f>
        <v>2.9916666666666667</v>
      </c>
      <c r="D5" s="132"/>
      <c r="H5" s="77">
        <v>2</v>
      </c>
      <c r="I5" s="100" t="s">
        <v>75</v>
      </c>
      <c r="J5" s="100"/>
      <c r="K5" s="101"/>
    </row>
    <row r="6" spans="2:16" ht="23" x14ac:dyDescent="0.5">
      <c r="B6" s="2"/>
      <c r="C6" s="2"/>
      <c r="D6" s="2"/>
      <c r="H6" s="77">
        <v>3</v>
      </c>
      <c r="I6" s="100" t="s">
        <v>19</v>
      </c>
      <c r="J6" s="100"/>
      <c r="K6" s="101"/>
    </row>
    <row r="7" spans="2:16" ht="23.5" thickBot="1" x14ac:dyDescent="0.55000000000000004">
      <c r="G7" s="2"/>
      <c r="H7" s="77">
        <v>4</v>
      </c>
      <c r="I7" s="100" t="s">
        <v>20</v>
      </c>
      <c r="J7" s="100"/>
      <c r="K7" s="101"/>
    </row>
    <row r="8" spans="2:16" ht="23.5" thickBot="1" x14ac:dyDescent="0.55000000000000004">
      <c r="B8" s="102" t="s">
        <v>0</v>
      </c>
      <c r="C8" s="103"/>
      <c r="D8" s="103"/>
      <c r="E8" s="104"/>
      <c r="F8" s="42">
        <f>AVERAGE(E10:E14)</f>
        <v>3.6</v>
      </c>
      <c r="G8" s="2"/>
      <c r="H8" s="78">
        <v>5</v>
      </c>
      <c r="I8" s="105" t="s">
        <v>21</v>
      </c>
      <c r="J8" s="105"/>
      <c r="K8" s="106"/>
    </row>
    <row r="9" spans="2:16" ht="23.5" thickBot="1" x14ac:dyDescent="0.55000000000000004">
      <c r="B9" s="20" t="s">
        <v>3</v>
      </c>
      <c r="C9" s="21" t="s">
        <v>22</v>
      </c>
      <c r="D9" s="21" t="s">
        <v>11</v>
      </c>
      <c r="E9" s="22" t="s">
        <v>9</v>
      </c>
      <c r="G9" s="2"/>
    </row>
    <row r="10" spans="2:16" ht="23.5" thickBot="1" x14ac:dyDescent="0.55000000000000004">
      <c r="B10" s="23" t="s">
        <v>5</v>
      </c>
      <c r="C10" s="24" t="s">
        <v>6</v>
      </c>
      <c r="D10" s="66" t="s">
        <v>6</v>
      </c>
      <c r="E10" s="57">
        <v>4</v>
      </c>
      <c r="G10" s="2"/>
    </row>
    <row r="11" spans="2:16" ht="23.5" thickBot="1" x14ac:dyDescent="0.55000000000000004">
      <c r="B11" s="23" t="s">
        <v>67</v>
      </c>
      <c r="C11" s="24" t="s">
        <v>68</v>
      </c>
      <c r="D11" s="66" t="s">
        <v>69</v>
      </c>
      <c r="E11" s="57">
        <v>3</v>
      </c>
      <c r="G11" s="2"/>
      <c r="H11" s="107" t="s">
        <v>53</v>
      </c>
      <c r="I11" s="108"/>
      <c r="J11" s="108"/>
      <c r="K11" s="108"/>
      <c r="L11" s="108"/>
      <c r="M11" s="108"/>
      <c r="N11" s="108"/>
      <c r="O11" s="108"/>
      <c r="P11" s="109"/>
    </row>
    <row r="12" spans="2:16" ht="33" thickBot="1" x14ac:dyDescent="0.55000000000000004">
      <c r="B12" s="25" t="s">
        <v>7</v>
      </c>
      <c r="C12" s="26" t="s">
        <v>23</v>
      </c>
      <c r="D12" s="67" t="s">
        <v>70</v>
      </c>
      <c r="E12" s="58">
        <v>4</v>
      </c>
      <c r="G12" s="2"/>
      <c r="O12" s="76"/>
      <c r="P12" s="76"/>
    </row>
    <row r="13" spans="2:16" ht="40" customHeight="1" thickBot="1" x14ac:dyDescent="0.55000000000000004">
      <c r="B13" s="25" t="s">
        <v>66</v>
      </c>
      <c r="C13" s="26" t="s">
        <v>23</v>
      </c>
      <c r="D13" s="67" t="s">
        <v>71</v>
      </c>
      <c r="E13" s="58">
        <v>3</v>
      </c>
      <c r="G13" s="2"/>
      <c r="H13" s="110" t="s">
        <v>27</v>
      </c>
      <c r="I13" s="111"/>
      <c r="J13" s="112"/>
      <c r="O13" s="113" t="s">
        <v>87</v>
      </c>
      <c r="P13" s="114"/>
    </row>
    <row r="14" spans="2:16" ht="37" customHeight="1" thickBot="1" x14ac:dyDescent="0.4">
      <c r="B14" s="27" t="s">
        <v>8</v>
      </c>
      <c r="C14" s="28" t="s">
        <v>23</v>
      </c>
      <c r="D14" s="68" t="s">
        <v>72</v>
      </c>
      <c r="E14" s="59">
        <v>4</v>
      </c>
      <c r="H14" s="10" t="s">
        <v>38</v>
      </c>
      <c r="I14" s="4" t="s">
        <v>77</v>
      </c>
      <c r="J14" s="7" t="s">
        <v>78</v>
      </c>
      <c r="O14" s="90" t="s">
        <v>88</v>
      </c>
      <c r="P14" s="91"/>
    </row>
    <row r="15" spans="2:16" x14ac:dyDescent="0.35">
      <c r="H15" s="5">
        <v>1</v>
      </c>
      <c r="I15" s="3" t="s">
        <v>28</v>
      </c>
      <c r="J15" s="7" t="s">
        <v>37</v>
      </c>
      <c r="O15" s="10">
        <v>1</v>
      </c>
      <c r="P15" s="7" t="s">
        <v>33</v>
      </c>
    </row>
    <row r="16" spans="2:16" ht="16" thickBot="1" x14ac:dyDescent="0.4">
      <c r="H16" s="5">
        <v>2</v>
      </c>
      <c r="I16" s="4" t="s">
        <v>29</v>
      </c>
      <c r="J16" s="7" t="s">
        <v>36</v>
      </c>
      <c r="O16" s="10">
        <v>2</v>
      </c>
      <c r="P16" s="75" t="s">
        <v>63</v>
      </c>
    </row>
    <row r="17" spans="2:18" ht="22" customHeight="1" thickBot="1" x14ac:dyDescent="0.4">
      <c r="B17" s="117" t="s">
        <v>1</v>
      </c>
      <c r="C17" s="118"/>
      <c r="D17" s="118"/>
      <c r="E17" s="118"/>
      <c r="F17" s="41">
        <f>AVERAGE(E19:E33)</f>
        <v>2.625</v>
      </c>
      <c r="H17" s="5">
        <v>3</v>
      </c>
      <c r="I17" s="4" t="s">
        <v>30</v>
      </c>
      <c r="J17" s="7" t="s">
        <v>35</v>
      </c>
      <c r="O17" s="10">
        <v>3</v>
      </c>
      <c r="P17" s="7" t="s">
        <v>64</v>
      </c>
    </row>
    <row r="18" spans="2:18" ht="16" thickBot="1" x14ac:dyDescent="0.4">
      <c r="B18" s="29" t="s">
        <v>3</v>
      </c>
      <c r="C18" s="30" t="s">
        <v>22</v>
      </c>
      <c r="D18" s="31" t="s">
        <v>11</v>
      </c>
      <c r="E18" s="32" t="s">
        <v>9</v>
      </c>
      <c r="H18" s="5">
        <v>4</v>
      </c>
      <c r="I18" s="4" t="s">
        <v>32</v>
      </c>
      <c r="J18" s="7" t="s">
        <v>34</v>
      </c>
      <c r="O18" s="10">
        <v>4</v>
      </c>
      <c r="P18" s="7" t="s">
        <v>65</v>
      </c>
    </row>
    <row r="19" spans="2:18" ht="16" thickBot="1" x14ac:dyDescent="0.4">
      <c r="B19" s="33" t="s">
        <v>10</v>
      </c>
      <c r="C19" s="34" t="s">
        <v>6</v>
      </c>
      <c r="D19" s="69" t="s">
        <v>6</v>
      </c>
      <c r="E19" s="60">
        <v>4</v>
      </c>
      <c r="H19" s="6">
        <v>5</v>
      </c>
      <c r="I19" s="8" t="s">
        <v>31</v>
      </c>
      <c r="J19" s="9" t="s">
        <v>33</v>
      </c>
      <c r="O19" s="11">
        <v>5</v>
      </c>
      <c r="P19" s="9">
        <v>10</v>
      </c>
    </row>
    <row r="20" spans="2:18" ht="74" customHeight="1" thickBot="1" x14ac:dyDescent="0.4">
      <c r="B20" s="35" t="s">
        <v>12</v>
      </c>
      <c r="C20" s="36" t="s">
        <v>23</v>
      </c>
      <c r="D20" s="70" t="s">
        <v>74</v>
      </c>
      <c r="E20" s="61">
        <v>2</v>
      </c>
      <c r="O20" s="90" t="s">
        <v>89</v>
      </c>
      <c r="P20" s="91"/>
    </row>
    <row r="21" spans="2:18" ht="40" customHeight="1" x14ac:dyDescent="0.35">
      <c r="B21" s="37" t="s">
        <v>26</v>
      </c>
      <c r="C21" s="38" t="s">
        <v>39</v>
      </c>
      <c r="D21" s="70" t="s">
        <v>79</v>
      </c>
      <c r="E21" s="61">
        <v>1</v>
      </c>
      <c r="H21" s="119" t="s">
        <v>46</v>
      </c>
      <c r="I21" s="120"/>
      <c r="J21" s="121"/>
      <c r="O21" s="10">
        <v>1</v>
      </c>
      <c r="P21" s="7" t="s">
        <v>108</v>
      </c>
    </row>
    <row r="22" spans="2:18" ht="19" customHeight="1" thickBot="1" x14ac:dyDescent="0.4">
      <c r="B22" s="39" t="s">
        <v>13</v>
      </c>
      <c r="C22" s="40" t="s">
        <v>39</v>
      </c>
      <c r="D22" s="71"/>
      <c r="E22" s="62">
        <v>3</v>
      </c>
      <c r="H22" s="10">
        <v>1</v>
      </c>
      <c r="I22" s="115" t="s">
        <v>40</v>
      </c>
      <c r="J22" s="116"/>
      <c r="O22" s="10">
        <v>2</v>
      </c>
      <c r="P22" s="7" t="s">
        <v>105</v>
      </c>
    </row>
    <row r="23" spans="2:18" x14ac:dyDescent="0.35">
      <c r="H23" s="10">
        <v>2</v>
      </c>
      <c r="I23" s="115" t="s">
        <v>41</v>
      </c>
      <c r="J23" s="116"/>
      <c r="O23" s="10">
        <v>3</v>
      </c>
      <c r="P23" s="7" t="s">
        <v>106</v>
      </c>
    </row>
    <row r="24" spans="2:18" x14ac:dyDescent="0.35">
      <c r="H24" s="10">
        <v>3</v>
      </c>
      <c r="I24" s="115" t="s">
        <v>42</v>
      </c>
      <c r="J24" s="116"/>
      <c r="O24" s="10">
        <v>4</v>
      </c>
      <c r="P24" s="7" t="s">
        <v>107</v>
      </c>
    </row>
    <row r="25" spans="2:18" ht="16" thickBot="1" x14ac:dyDescent="0.4">
      <c r="H25" s="10">
        <v>4</v>
      </c>
      <c r="I25" s="115" t="s">
        <v>43</v>
      </c>
      <c r="J25" s="116"/>
      <c r="O25" s="11">
        <v>5</v>
      </c>
      <c r="P25" s="9" t="s">
        <v>47</v>
      </c>
    </row>
    <row r="26" spans="2:18" ht="16" thickBot="1" x14ac:dyDescent="0.4">
      <c r="H26" s="11">
        <v>5</v>
      </c>
      <c r="I26" s="122" t="s">
        <v>44</v>
      </c>
      <c r="J26" s="123"/>
    </row>
    <row r="27" spans="2:18" ht="18" thickBot="1" x14ac:dyDescent="0.4">
      <c r="B27" s="124" t="s">
        <v>2</v>
      </c>
      <c r="C27" s="125"/>
      <c r="D27" s="125"/>
      <c r="E27" s="125"/>
      <c r="F27" s="43">
        <f>AVERAGE(E29:E33)</f>
        <v>2.75</v>
      </c>
    </row>
    <row r="28" spans="2:18" ht="24" customHeight="1" thickBot="1" x14ac:dyDescent="0.4">
      <c r="B28" s="44" t="s">
        <v>3</v>
      </c>
      <c r="C28" s="45" t="s">
        <v>22</v>
      </c>
      <c r="D28" s="46" t="s">
        <v>11</v>
      </c>
      <c r="E28" s="47" t="s">
        <v>9</v>
      </c>
      <c r="H28" s="110" t="s">
        <v>54</v>
      </c>
      <c r="I28" s="126"/>
      <c r="J28" s="127"/>
    </row>
    <row r="29" spans="2:18" ht="33" customHeight="1" x14ac:dyDescent="0.35">
      <c r="B29" s="48" t="s">
        <v>15</v>
      </c>
      <c r="C29" s="49" t="s">
        <v>45</v>
      </c>
      <c r="D29" s="72" t="s">
        <v>85</v>
      </c>
      <c r="E29" s="63"/>
      <c r="H29" s="10">
        <v>1</v>
      </c>
      <c r="I29" s="115" t="s">
        <v>55</v>
      </c>
      <c r="J29" s="116"/>
      <c r="P29" s="86" t="s">
        <v>86</v>
      </c>
      <c r="Q29" s="86" t="s">
        <v>91</v>
      </c>
      <c r="R29" s="86" t="s">
        <v>110</v>
      </c>
    </row>
    <row r="30" spans="2:18" ht="20" customHeight="1" x14ac:dyDescent="0.35">
      <c r="B30" s="50" t="s">
        <v>16</v>
      </c>
      <c r="C30" s="52" t="s">
        <v>92</v>
      </c>
      <c r="D30" s="73"/>
      <c r="E30" s="64">
        <v>1</v>
      </c>
      <c r="H30" s="10">
        <v>2</v>
      </c>
      <c r="I30" s="115" t="s">
        <v>56</v>
      </c>
      <c r="J30" s="116"/>
      <c r="O30" s="87">
        <v>1</v>
      </c>
      <c r="P30" s="81" t="s">
        <v>90</v>
      </c>
      <c r="Q30" s="82">
        <v>78</v>
      </c>
      <c r="R30" s="82">
        <v>0</v>
      </c>
    </row>
    <row r="31" spans="2:18" ht="32" customHeight="1" x14ac:dyDescent="0.35">
      <c r="B31" s="50" t="s">
        <v>17</v>
      </c>
      <c r="C31" s="52" t="s">
        <v>92</v>
      </c>
      <c r="D31" s="73"/>
      <c r="E31" s="64">
        <v>2</v>
      </c>
      <c r="H31" s="10">
        <v>3</v>
      </c>
      <c r="I31" s="115" t="s">
        <v>57</v>
      </c>
      <c r="J31" s="116"/>
      <c r="O31" s="88">
        <v>2</v>
      </c>
      <c r="P31" s="83" t="s">
        <v>96</v>
      </c>
      <c r="Q31" s="82">
        <v>148</v>
      </c>
      <c r="R31" s="82">
        <v>0</v>
      </c>
    </row>
    <row r="32" spans="2:18" ht="26" customHeight="1" x14ac:dyDescent="0.35">
      <c r="B32" s="53" t="s">
        <v>18</v>
      </c>
      <c r="C32" s="51" t="s">
        <v>60</v>
      </c>
      <c r="D32" s="73" t="s">
        <v>73</v>
      </c>
      <c r="E32" s="64">
        <v>5</v>
      </c>
      <c r="H32" s="10">
        <v>4</v>
      </c>
      <c r="I32" s="115" t="s">
        <v>58</v>
      </c>
      <c r="J32" s="116"/>
      <c r="O32" s="87">
        <v>3</v>
      </c>
      <c r="P32" s="83" t="s">
        <v>97</v>
      </c>
      <c r="Q32" s="82">
        <v>248</v>
      </c>
      <c r="R32" s="82">
        <v>0</v>
      </c>
    </row>
    <row r="33" spans="2:18" ht="23" customHeight="1" thickBot="1" x14ac:dyDescent="0.4">
      <c r="B33" s="54" t="s">
        <v>14</v>
      </c>
      <c r="C33" s="55" t="s">
        <v>62</v>
      </c>
      <c r="D33" s="74" t="s">
        <v>84</v>
      </c>
      <c r="E33" s="65">
        <v>3</v>
      </c>
      <c r="H33" s="11">
        <v>5</v>
      </c>
      <c r="I33" s="122" t="s">
        <v>59</v>
      </c>
      <c r="J33" s="123"/>
      <c r="O33" s="88">
        <v>4</v>
      </c>
      <c r="P33" s="83" t="s">
        <v>98</v>
      </c>
      <c r="Q33" s="82">
        <v>68</v>
      </c>
      <c r="R33" s="82">
        <v>0</v>
      </c>
    </row>
    <row r="34" spans="2:18" ht="19" customHeight="1" thickBot="1" x14ac:dyDescent="0.4">
      <c r="O34" s="87">
        <v>5</v>
      </c>
      <c r="P34" s="83" t="s">
        <v>99</v>
      </c>
      <c r="Q34" s="82">
        <v>98</v>
      </c>
      <c r="R34" s="82">
        <v>0</v>
      </c>
    </row>
    <row r="35" spans="2:18" x14ac:dyDescent="0.35">
      <c r="H35" s="110" t="s">
        <v>61</v>
      </c>
      <c r="I35" s="126"/>
      <c r="J35" s="127"/>
      <c r="O35" s="88">
        <v>6</v>
      </c>
      <c r="P35" s="83" t="s">
        <v>100</v>
      </c>
      <c r="Q35" s="82">
        <v>128</v>
      </c>
      <c r="R35" s="82">
        <v>0</v>
      </c>
    </row>
    <row r="36" spans="2:18" x14ac:dyDescent="0.35">
      <c r="H36" s="10">
        <v>1</v>
      </c>
      <c r="I36" s="129" t="s">
        <v>83</v>
      </c>
      <c r="J36" s="116"/>
      <c r="O36" s="87">
        <v>7</v>
      </c>
      <c r="P36" s="83" t="s">
        <v>101</v>
      </c>
      <c r="Q36" s="82">
        <v>348</v>
      </c>
      <c r="R36" s="82">
        <v>0</v>
      </c>
    </row>
    <row r="37" spans="2:18" x14ac:dyDescent="0.35">
      <c r="H37" s="10">
        <v>2</v>
      </c>
      <c r="I37" s="115" t="s">
        <v>82</v>
      </c>
      <c r="J37" s="116"/>
      <c r="O37" s="88">
        <v>8</v>
      </c>
      <c r="P37" s="83" t="s">
        <v>102</v>
      </c>
      <c r="Q37" s="82">
        <v>68</v>
      </c>
      <c r="R37" s="82">
        <v>0</v>
      </c>
    </row>
    <row r="38" spans="2:18" x14ac:dyDescent="0.35">
      <c r="H38" s="10">
        <v>3</v>
      </c>
      <c r="I38" s="115" t="s">
        <v>81</v>
      </c>
      <c r="J38" s="116"/>
      <c r="O38" s="87">
        <v>9</v>
      </c>
      <c r="P38" s="83" t="s">
        <v>103</v>
      </c>
      <c r="Q38" s="82">
        <v>78</v>
      </c>
      <c r="R38" s="82">
        <v>0</v>
      </c>
    </row>
    <row r="39" spans="2:18" x14ac:dyDescent="0.35">
      <c r="H39" s="10">
        <v>4</v>
      </c>
      <c r="I39" s="115" t="s">
        <v>80</v>
      </c>
      <c r="J39" s="116"/>
      <c r="O39" s="88">
        <v>10</v>
      </c>
      <c r="P39" s="83" t="s">
        <v>104</v>
      </c>
      <c r="Q39" s="82">
        <v>198</v>
      </c>
      <c r="R39" s="82">
        <v>0</v>
      </c>
    </row>
    <row r="40" spans="2:18" ht="16" thickBot="1" x14ac:dyDescent="0.4">
      <c r="H40" s="11">
        <v>5</v>
      </c>
      <c r="I40" s="128">
        <v>0</v>
      </c>
      <c r="J40" s="123"/>
      <c r="O40" s="80"/>
    </row>
    <row r="41" spans="2:18" x14ac:dyDescent="0.35">
      <c r="O41" s="80"/>
      <c r="P41" s="84" t="s">
        <v>94</v>
      </c>
      <c r="Q41" s="85">
        <f>100/(SUM(Q30:Q39)/10)</f>
        <v>0.68493150684931503</v>
      </c>
    </row>
    <row r="42" spans="2:18" ht="30" customHeight="1" x14ac:dyDescent="0.35">
      <c r="O42" s="80"/>
      <c r="P42" s="84" t="s">
        <v>95</v>
      </c>
      <c r="Q42" s="84">
        <f>SUM(R30:R39)</f>
        <v>0</v>
      </c>
    </row>
    <row r="43" spans="2:18" x14ac:dyDescent="0.35">
      <c r="O43" s="80"/>
    </row>
    <row r="44" spans="2:18" x14ac:dyDescent="0.35">
      <c r="O44" s="80"/>
    </row>
    <row r="47" spans="2:18" x14ac:dyDescent="0.35">
      <c r="O47" s="80"/>
    </row>
    <row r="49" ht="38" customHeight="1" x14ac:dyDescent="0.35"/>
  </sheetData>
  <mergeCells count="33">
    <mergeCell ref="O20:P20"/>
    <mergeCell ref="O13:P13"/>
    <mergeCell ref="O14:P14"/>
    <mergeCell ref="H11:P11"/>
    <mergeCell ref="I8:K8"/>
    <mergeCell ref="H35:J35"/>
    <mergeCell ref="H28:J28"/>
    <mergeCell ref="I29:J29"/>
    <mergeCell ref="I30:J30"/>
    <mergeCell ref="I31:J31"/>
    <mergeCell ref="I32:J32"/>
    <mergeCell ref="I33:J33"/>
    <mergeCell ref="I36:J36"/>
    <mergeCell ref="I37:J37"/>
    <mergeCell ref="I38:J38"/>
    <mergeCell ref="I39:J39"/>
    <mergeCell ref="I40:J40"/>
    <mergeCell ref="D3:D5"/>
    <mergeCell ref="H3:K3"/>
    <mergeCell ref="B27:E27"/>
    <mergeCell ref="B8:E8"/>
    <mergeCell ref="H13:J13"/>
    <mergeCell ref="B17:E17"/>
    <mergeCell ref="H21:J21"/>
    <mergeCell ref="I4:K4"/>
    <mergeCell ref="I5:K5"/>
    <mergeCell ref="I6:K6"/>
    <mergeCell ref="I7:K7"/>
    <mergeCell ref="I22:J22"/>
    <mergeCell ref="I23:J23"/>
    <mergeCell ref="I24:J24"/>
    <mergeCell ref="I25:J25"/>
    <mergeCell ref="I26:J26"/>
  </mergeCells>
  <dataValidations count="1">
    <dataValidation type="whole" allowBlank="1" showInputMessage="1" showErrorMessage="1" promptTitle="1-5" sqref="E19:E22 E10:E13 E29:E32" xr:uid="{39C4E2D7-E58E-5049-978C-67AEEB2A848A}">
      <formula1>1</formula1>
      <formula2>5</formula2>
    </dataValidation>
  </dataValidations>
  <hyperlinks>
    <hyperlink ref="D33" r:id="rId1" xr:uid="{7E6F0730-11E6-4541-B167-5BFB73756FED}"/>
    <hyperlink ref="P39" r:id="rId2" xr:uid="{0F55ACD4-1B9E-A743-851D-2B82DE8EAB2C}"/>
    <hyperlink ref="P38" r:id="rId3" xr:uid="{59329392-F37C-0642-8710-4D79EF817A9F}"/>
    <hyperlink ref="P37" r:id="rId4" xr:uid="{9E845982-C1D3-7D42-99B9-136FA6029E9E}"/>
    <hyperlink ref="P36" r:id="rId5" xr:uid="{590D2623-324A-DE47-A997-B0777E0E68E6}"/>
    <hyperlink ref="P35" r:id="rId6" xr:uid="{A17A9B60-CF9B-D444-85BC-E3EE66CBF5AC}"/>
    <hyperlink ref="P34" r:id="rId7" xr:uid="{85731DBB-F9E2-9148-A0A1-AEF4F2DD0AB1}"/>
    <hyperlink ref="P33" r:id="rId8" xr:uid="{682F0B78-7F8F-E146-A8A6-41C18CA15142}"/>
    <hyperlink ref="P32" r:id="rId9" xr:uid="{32172A6B-5CB2-514A-A84D-BBDADDB9C7DC}"/>
    <hyperlink ref="P31" r:id="rId10" xr:uid="{739CBA0C-2D1F-574C-9D78-9393E32D0DC8}"/>
    <hyperlink ref="P30" r:id="rId11" xr:uid="{DA3983C1-AE9F-D449-9644-015F6EBF3CF6}"/>
  </hyperlinks>
  <pageMargins left="0.7" right="0.7" top="0.75" bottom="0.75" header="0.3" footer="0.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 - Reformation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Fairbanks, Samantha Nicole - fairbasn</dc:creator>
  <cp:lastModifiedBy>Olson, Anne P.</cp:lastModifiedBy>
  <cp:lastPrinted>2022-12-09T16:14:56Z</cp:lastPrinted>
  <dcterms:created xsi:type="dcterms:W3CDTF">2022-10-26T17:11:49Z</dcterms:created>
  <dcterms:modified xsi:type="dcterms:W3CDTF">2022-12-09T16:14:57Z</dcterms:modified>
</cp:coreProperties>
</file>